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6" i="1"/>
  <c r="F20"/>
  <c r="G20"/>
  <c r="H20"/>
  <c r="I20"/>
  <c r="J20"/>
  <c r="J23" l="1"/>
  <c r="I23"/>
  <c r="H23"/>
  <c r="G23"/>
  <c r="F23"/>
  <c r="E23"/>
  <c r="D23"/>
  <c r="F19"/>
  <c r="E20"/>
  <c r="D20"/>
  <c r="D19" s="1"/>
  <c r="G19"/>
  <c r="E19"/>
  <c r="I15"/>
  <c r="J15" s="1"/>
  <c r="I13"/>
  <c r="J13" s="1"/>
  <c r="I12"/>
  <c r="J12" s="1"/>
  <c r="H10"/>
  <c r="H17" s="1"/>
  <c r="H18" s="1"/>
  <c r="G10"/>
  <c r="F10"/>
  <c r="F17" s="1"/>
  <c r="F18" s="1"/>
  <c r="E10"/>
  <c r="E17" s="1"/>
  <c r="E18" s="1"/>
  <c r="D10"/>
  <c r="D17" s="1"/>
  <c r="D18" s="1"/>
  <c r="I10" l="1"/>
  <c r="I17" s="1"/>
  <c r="I18" s="1"/>
  <c r="J19"/>
  <c r="H19"/>
  <c r="J10"/>
  <c r="J17" s="1"/>
  <c r="J18" s="1"/>
  <c r="G16"/>
  <c r="G17" s="1"/>
  <c r="G18" s="1"/>
  <c r="I19" l="1"/>
  <c r="C23"/>
  <c r="C20"/>
  <c r="C10"/>
  <c r="C17" s="1"/>
  <c r="C18" s="1"/>
  <c r="C19" l="1"/>
</calcChain>
</file>

<file path=xl/sharedStrings.xml><?xml version="1.0" encoding="utf-8"?>
<sst xmlns="http://schemas.openxmlformats.org/spreadsheetml/2006/main" count="45" uniqueCount="45">
  <si>
    <t>тыс. руб.</t>
  </si>
  <si>
    <t>Показатели</t>
  </si>
  <si>
    <t>Плановый период</t>
  </si>
  <si>
    <t>1.</t>
  </si>
  <si>
    <t>Доходы, всего</t>
  </si>
  <si>
    <t>в том числе:</t>
  </si>
  <si>
    <t>1.1.</t>
  </si>
  <si>
    <t>Налоговые доходы</t>
  </si>
  <si>
    <t>1.2.</t>
  </si>
  <si>
    <t>Неналоговые доходы</t>
  </si>
  <si>
    <t>1.3.</t>
  </si>
  <si>
    <t>Безвозмездные поступления из бюджетов других уровней</t>
  </si>
  <si>
    <t>1.4.</t>
  </si>
  <si>
    <t>Прочие безвозмездные поступления</t>
  </si>
  <si>
    <t>2.</t>
  </si>
  <si>
    <t>Расходы, всего</t>
  </si>
  <si>
    <t>3.</t>
  </si>
  <si>
    <t>Дефицит (-), профицит (+)</t>
  </si>
  <si>
    <t>4.</t>
  </si>
  <si>
    <t>Размер дефицита, профицита в %</t>
  </si>
  <si>
    <t>5.</t>
  </si>
  <si>
    <t>Источники финансирования бюджетного дефицита</t>
  </si>
  <si>
    <t>5.1.</t>
  </si>
  <si>
    <t>6.</t>
  </si>
  <si>
    <t>Объем муниципального долга по состоянию на 1 января соответствующего финансового года</t>
  </si>
  <si>
    <t>Параметры бюджетного прогноза города Покачи</t>
  </si>
  <si>
    <t>№ п/п</t>
  </si>
  <si>
    <t>5.2.</t>
  </si>
  <si>
    <t>Приложение 1</t>
  </si>
  <si>
    <t>к бюджетному прогнозу на 2017-2022 годы</t>
  </si>
  <si>
    <t>Кредиты кредитных организаций в валюте Российской Федера</t>
  </si>
  <si>
    <t>Уменьшение прочих остатков средств бюджетов</t>
  </si>
  <si>
    <t>5.1.1.</t>
  </si>
  <si>
    <t>5.1.2.</t>
  </si>
  <si>
    <t>5.3.</t>
  </si>
  <si>
    <t>5.2.1.</t>
  </si>
  <si>
    <t>5.2.2.</t>
  </si>
  <si>
    <t>Бюджетные кредиты от других бюджетов бюджетной системы Российской Федерации</t>
  </si>
  <si>
    <t>Получение кредитов от кредитных организаций 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</si>
  <si>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</si>
  <si>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</si>
  <si>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</si>
  <si>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2015 год</t>
  </si>
  <si>
    <t>2016 год</t>
  </si>
  <si>
    <r>
      <t>2017 год</t>
    </r>
    <r>
      <rPr>
        <sz val="10"/>
        <color theme="1"/>
        <rFont val="Times New Roman"/>
        <family val="1"/>
        <charset val="204"/>
      </rPr>
      <t xml:space="preserve">
(по состоянию на 01.10.2017)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</si>
</sst>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16" fontId="0" fillId="0" borderId="0" xfId="0" applyNumberForma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justify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top" wrapText="1"/>
    </xf>
    <xf numFmtId="165" fontId="4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5"/>
  <sheetViews>
    <sheetView tabSelected="1" zoomScale="85" zoomScaleNormal="85" workbookViewId="0">
      <pane ySplit="9" topLeftCell="A10" activePane="bottomLeft" state="frozen"/>
      <selection pane="bottomLeft" activeCell="C22" sqref="C22"/>
    </sheetView>
  </sheetViews>
  <sheetFormatPr defaultRowHeight="15"/>
  <cols>
    <col min="1" max="1" width="6.140625" customWidth="1"/>
    <col min="2" max="2" width="36.5703125" customWidth="1"/>
    <col min="3" max="3" width="14.7109375" customWidth="1"/>
    <col min="4" max="4" width="15.5703125" customWidth="1"/>
    <col min="5" max="5" width="14.85546875" customWidth="1"/>
    <col min="6" max="6" width="14.42578125" customWidth="1"/>
    <col min="7" max="7" width="14" customWidth="1"/>
    <col min="8" max="8" width="15.42578125" customWidth="1"/>
    <col min="9" max="9" width="16" customWidth="1"/>
    <col min="10" max="10" width="15.42578125" customWidth="1"/>
  </cols>
  <sheetData>
    <row r="1" spans="1:10">
      <c r="E1" s="23" t="s">
        <v>28</v>
      </c>
      <c r="F1" s="23"/>
      <c r="G1" s="23"/>
      <c r="H1" s="23"/>
      <c r="I1" s="23"/>
      <c r="J1" s="23"/>
    </row>
    <row r="2" spans="1:10">
      <c r="E2" s="23" t="s">
        <v>29</v>
      </c>
      <c r="F2" s="23"/>
      <c r="G2" s="23"/>
      <c r="H2" s="23"/>
      <c r="I2" s="23"/>
      <c r="J2" s="23"/>
    </row>
    <row r="4" spans="1:10" ht="18.75">
      <c r="A4" s="21" t="s">
        <v>25</v>
      </c>
      <c r="B4" s="21"/>
      <c r="C4" s="21"/>
      <c r="D4" s="21"/>
      <c r="E4" s="21"/>
      <c r="F4" s="21"/>
      <c r="G4" s="21"/>
      <c r="H4" s="21"/>
      <c r="I4" s="21"/>
      <c r="J4" s="21"/>
    </row>
    <row r="5" spans="1:10" ht="18.75">
      <c r="A5" s="22" t="s">
        <v>0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ht="18.75" hidden="1">
      <c r="A6" s="2"/>
    </row>
    <row r="7" spans="1:10" ht="16.5" customHeight="1">
      <c r="A7" s="24" t="s">
        <v>26</v>
      </c>
      <c r="B7" s="24" t="s">
        <v>1</v>
      </c>
      <c r="C7" s="25" t="s">
        <v>42</v>
      </c>
      <c r="D7" s="25" t="s">
        <v>43</v>
      </c>
      <c r="E7" s="25" t="s">
        <v>44</v>
      </c>
      <c r="F7" s="24" t="s">
        <v>2</v>
      </c>
      <c r="G7" s="24"/>
      <c r="H7" s="24"/>
      <c r="I7" s="24"/>
      <c r="J7" s="24"/>
    </row>
    <row r="8" spans="1:10" ht="39.75" customHeight="1">
      <c r="A8" s="24"/>
      <c r="B8" s="24"/>
      <c r="C8" s="26"/>
      <c r="D8" s="26"/>
      <c r="E8" s="26"/>
      <c r="F8" s="12">
        <v>2018</v>
      </c>
      <c r="G8" s="12">
        <v>2019</v>
      </c>
      <c r="H8" s="12">
        <v>2020</v>
      </c>
      <c r="I8" s="12">
        <v>2021</v>
      </c>
      <c r="J8" s="12">
        <v>2022</v>
      </c>
    </row>
    <row r="9" spans="1:10" s="7" customFormat="1" ht="10.5" customHeight="1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</row>
    <row r="10" spans="1:10" ht="15.75">
      <c r="A10" s="4" t="s">
        <v>3</v>
      </c>
      <c r="B10" s="8" t="s">
        <v>4</v>
      </c>
      <c r="C10" s="9">
        <f>C12+C13+C14+C15</f>
        <v>1412912.7</v>
      </c>
      <c r="D10" s="9">
        <f>D12+D13+D14+D15</f>
        <v>1476741.2</v>
      </c>
      <c r="E10" s="9">
        <f t="shared" ref="E10:J10" si="0">E12+E13+E14+E15</f>
        <v>1013969.6</v>
      </c>
      <c r="F10" s="9">
        <f t="shared" si="0"/>
        <v>1215049.9999999998</v>
      </c>
      <c r="G10" s="9">
        <f t="shared" si="0"/>
        <v>1090867.1000000001</v>
      </c>
      <c r="H10" s="9">
        <f t="shared" si="0"/>
        <v>1091539.5</v>
      </c>
      <c r="I10" s="9">
        <f t="shared" si="0"/>
        <v>544944.1</v>
      </c>
      <c r="J10" s="9">
        <f t="shared" si="0"/>
        <v>544944.1</v>
      </c>
    </row>
    <row r="11" spans="1:10" ht="15.75">
      <c r="A11" s="5"/>
      <c r="B11" s="5" t="s">
        <v>5</v>
      </c>
      <c r="C11" s="10"/>
      <c r="D11" s="10"/>
      <c r="E11" s="10"/>
      <c r="F11" s="10"/>
      <c r="G11" s="10"/>
      <c r="H11" s="10"/>
      <c r="I11" s="10"/>
      <c r="J11" s="10"/>
    </row>
    <row r="12" spans="1:10" ht="15.75">
      <c r="A12" s="4" t="s">
        <v>6</v>
      </c>
      <c r="B12" s="5" t="s">
        <v>7</v>
      </c>
      <c r="C12" s="10">
        <v>243399.6</v>
      </c>
      <c r="D12" s="10">
        <v>252984.1</v>
      </c>
      <c r="E12" s="10">
        <v>387414</v>
      </c>
      <c r="F12" s="10">
        <v>506589.8</v>
      </c>
      <c r="G12" s="10">
        <v>510781.6</v>
      </c>
      <c r="H12" s="10">
        <v>513697.9</v>
      </c>
      <c r="I12" s="10">
        <f>H12</f>
        <v>513697.9</v>
      </c>
      <c r="J12" s="10">
        <f>I12</f>
        <v>513697.9</v>
      </c>
    </row>
    <row r="13" spans="1:10" ht="15.75">
      <c r="A13" s="4" t="s">
        <v>8</v>
      </c>
      <c r="B13" s="5" t="s">
        <v>9</v>
      </c>
      <c r="C13" s="10">
        <v>45097.7</v>
      </c>
      <c r="D13" s="10">
        <v>40383.9</v>
      </c>
      <c r="E13" s="10">
        <v>24317.9</v>
      </c>
      <c r="F13" s="10">
        <v>31673.4</v>
      </c>
      <c r="G13" s="10">
        <v>31673.4</v>
      </c>
      <c r="H13" s="10">
        <v>31246.2</v>
      </c>
      <c r="I13" s="10">
        <f t="shared" ref="I13:J13" si="1">H13</f>
        <v>31246.2</v>
      </c>
      <c r="J13" s="10">
        <f t="shared" si="1"/>
        <v>31246.2</v>
      </c>
    </row>
    <row r="14" spans="1:10" ht="31.5">
      <c r="A14" s="4" t="s">
        <v>10</v>
      </c>
      <c r="B14" s="5" t="s">
        <v>11</v>
      </c>
      <c r="C14" s="10">
        <v>1118942.7</v>
      </c>
      <c r="D14" s="10">
        <v>1122496.2</v>
      </c>
      <c r="E14" s="10">
        <v>507994.1</v>
      </c>
      <c r="F14" s="10">
        <v>675633.1</v>
      </c>
      <c r="G14" s="10">
        <v>548412.1</v>
      </c>
      <c r="H14" s="10">
        <v>546595.4</v>
      </c>
      <c r="I14" s="10">
        <v>0</v>
      </c>
      <c r="J14" s="10">
        <v>0</v>
      </c>
    </row>
    <row r="15" spans="1:10" ht="18.75" customHeight="1">
      <c r="A15" s="4" t="s">
        <v>12</v>
      </c>
      <c r="B15" s="5" t="s">
        <v>13</v>
      </c>
      <c r="C15" s="10">
        <v>5472.7</v>
      </c>
      <c r="D15" s="10">
        <v>60877</v>
      </c>
      <c r="E15" s="10">
        <v>94243.6</v>
      </c>
      <c r="F15" s="10">
        <v>1153.7</v>
      </c>
      <c r="G15" s="10">
        <v>0</v>
      </c>
      <c r="H15" s="10">
        <v>0</v>
      </c>
      <c r="I15" s="10">
        <f t="shared" ref="I15:J15" si="2">H15</f>
        <v>0</v>
      </c>
      <c r="J15" s="10">
        <f t="shared" si="2"/>
        <v>0</v>
      </c>
    </row>
    <row r="16" spans="1:10" ht="15.75">
      <c r="A16" s="4" t="s">
        <v>14</v>
      </c>
      <c r="B16" s="5" t="s">
        <v>15</v>
      </c>
      <c r="C16" s="10">
        <v>1255152.8</v>
      </c>
      <c r="D16" s="20">
        <v>1492449.97</v>
      </c>
      <c r="E16" s="20">
        <v>1382346.71</v>
      </c>
      <c r="F16" s="10">
        <f>1228896.32+F15</f>
        <v>1230050.02</v>
      </c>
      <c r="G16" s="10">
        <f t="shared" ref="G16" si="3">G10</f>
        <v>1090867.1000000001</v>
      </c>
      <c r="H16" s="10">
        <v>1091539.5</v>
      </c>
      <c r="I16" s="10">
        <v>544944.1</v>
      </c>
      <c r="J16" s="10">
        <v>544944.1</v>
      </c>
    </row>
    <row r="17" spans="1:10" ht="15.75">
      <c r="A17" s="4" t="s">
        <v>16</v>
      </c>
      <c r="B17" s="5" t="s">
        <v>17</v>
      </c>
      <c r="C17" s="10">
        <f>C10-C16</f>
        <v>157759.89999999991</v>
      </c>
      <c r="D17" s="10">
        <f>D10-D16</f>
        <v>-15708.770000000019</v>
      </c>
      <c r="E17" s="10">
        <f t="shared" ref="E17:J17" si="4">E10-E16</f>
        <v>-368377.11</v>
      </c>
      <c r="F17" s="10">
        <f t="shared" si="4"/>
        <v>-15000.020000000251</v>
      </c>
      <c r="G17" s="10">
        <f t="shared" si="4"/>
        <v>0</v>
      </c>
      <c r="H17" s="10">
        <f t="shared" si="4"/>
        <v>0</v>
      </c>
      <c r="I17" s="10">
        <f t="shared" si="4"/>
        <v>0</v>
      </c>
      <c r="J17" s="10">
        <f t="shared" si="4"/>
        <v>0</v>
      </c>
    </row>
    <row r="18" spans="1:10" ht="15.75">
      <c r="A18" s="4" t="s">
        <v>18</v>
      </c>
      <c r="B18" s="5" t="s">
        <v>19</v>
      </c>
      <c r="C18" s="11">
        <f>-(C17/(C12+C13))</f>
        <v>-0.54683319393283725</v>
      </c>
      <c r="D18" s="11">
        <f>-(D17/(D12+D13))</f>
        <v>5.3546296801287183E-2</v>
      </c>
      <c r="E18" s="11">
        <f>-(E17/(E12+E13))</f>
        <v>0.89470140642490892</v>
      </c>
      <c r="F18" s="11">
        <f>-(F17/(F12+F13))</f>
        <v>2.786744477422988E-2</v>
      </c>
      <c r="G18" s="11">
        <f t="shared" ref="G18:J18" si="5">-(G17/(G12+G13))</f>
        <v>0</v>
      </c>
      <c r="H18" s="11">
        <f t="shared" si="5"/>
        <v>0</v>
      </c>
      <c r="I18" s="11">
        <f t="shared" si="5"/>
        <v>0</v>
      </c>
      <c r="J18" s="11">
        <f t="shared" si="5"/>
        <v>0</v>
      </c>
    </row>
    <row r="19" spans="1:10" ht="31.5">
      <c r="A19" s="4" t="s">
        <v>20</v>
      </c>
      <c r="B19" s="5" t="s">
        <v>21</v>
      </c>
      <c r="C19" s="10">
        <f>C20+C26+C23</f>
        <v>-157759.90000000005</v>
      </c>
      <c r="D19" s="10">
        <f>D20+D26+D23</f>
        <v>15708.7</v>
      </c>
      <c r="E19" s="10">
        <f t="shared" ref="E19:J19" si="6">E20+E26+E23</f>
        <v>-29151.5</v>
      </c>
      <c r="F19" s="10">
        <f t="shared" si="6"/>
        <v>15000</v>
      </c>
      <c r="G19" s="10">
        <f t="shared" si="6"/>
        <v>0</v>
      </c>
      <c r="H19" s="10">
        <f t="shared" si="6"/>
        <v>0</v>
      </c>
      <c r="I19" s="10">
        <f t="shared" si="6"/>
        <v>0</v>
      </c>
      <c r="J19" s="10">
        <f t="shared" si="6"/>
        <v>0</v>
      </c>
    </row>
    <row r="20" spans="1:10" ht="31.5">
      <c r="A20" s="4" t="s">
        <v>22</v>
      </c>
      <c r="B20" s="5" t="s">
        <v>30</v>
      </c>
      <c r="C20" s="10">
        <f>C21-C22</f>
        <v>-153485.80000000005</v>
      </c>
      <c r="D20" s="10">
        <f>D21+D22</f>
        <v>11000</v>
      </c>
      <c r="E20" s="10">
        <f>E21+E22</f>
        <v>-18000</v>
      </c>
      <c r="F20" s="10">
        <f t="shared" ref="F20:J20" si="7">F21+F22</f>
        <v>15000</v>
      </c>
      <c r="G20" s="10">
        <f t="shared" si="7"/>
        <v>0</v>
      </c>
      <c r="H20" s="10">
        <f t="shared" si="7"/>
        <v>0</v>
      </c>
      <c r="I20" s="10">
        <f t="shared" si="7"/>
        <v>0</v>
      </c>
      <c r="J20" s="10">
        <f t="shared" si="7"/>
        <v>0</v>
      </c>
    </row>
    <row r="21" spans="1:10" s="17" customFormat="1" ht="38.25">
      <c r="A21" s="14" t="s">
        <v>32</v>
      </c>
      <c r="B21" s="15" t="s">
        <v>38</v>
      </c>
      <c r="C21" s="16">
        <v>549900</v>
      </c>
      <c r="D21" s="16">
        <v>257000</v>
      </c>
      <c r="E21" s="16">
        <v>258000</v>
      </c>
      <c r="F21" s="16">
        <v>81810</v>
      </c>
      <c r="G21" s="16">
        <v>81810</v>
      </c>
      <c r="H21" s="16">
        <v>81810</v>
      </c>
      <c r="I21" s="16">
        <v>81810</v>
      </c>
      <c r="J21" s="16">
        <v>81810</v>
      </c>
    </row>
    <row r="22" spans="1:10" s="17" customFormat="1" ht="51">
      <c r="A22" s="14" t="s">
        <v>33</v>
      </c>
      <c r="B22" s="15" t="s">
        <v>39</v>
      </c>
      <c r="C22" s="16">
        <v>703385.8</v>
      </c>
      <c r="D22" s="16">
        <v>-246000</v>
      </c>
      <c r="E22" s="16">
        <v>-276000</v>
      </c>
      <c r="F22" s="16">
        <v>-66810</v>
      </c>
      <c r="G22" s="16">
        <v>-81810</v>
      </c>
      <c r="H22" s="16">
        <v>-81810</v>
      </c>
      <c r="I22" s="16">
        <v>-81810</v>
      </c>
      <c r="J22" s="16">
        <v>-81810</v>
      </c>
    </row>
    <row r="23" spans="1:10" s="17" customFormat="1" ht="47.25">
      <c r="A23" s="18" t="s">
        <v>27</v>
      </c>
      <c r="B23" s="19" t="s">
        <v>37</v>
      </c>
      <c r="C23" s="20">
        <f>C24-C25</f>
        <v>0</v>
      </c>
      <c r="D23" s="20">
        <f>D24-D25</f>
        <v>0</v>
      </c>
      <c r="E23" s="20">
        <f t="shared" ref="E23:J23" si="8">E24-E25</f>
        <v>0</v>
      </c>
      <c r="F23" s="20">
        <f t="shared" si="8"/>
        <v>0</v>
      </c>
      <c r="G23" s="20">
        <f t="shared" si="8"/>
        <v>0</v>
      </c>
      <c r="H23" s="20">
        <f t="shared" si="8"/>
        <v>0</v>
      </c>
      <c r="I23" s="20">
        <f t="shared" si="8"/>
        <v>0</v>
      </c>
      <c r="J23" s="20">
        <f t="shared" si="8"/>
        <v>0</v>
      </c>
    </row>
    <row r="24" spans="1:10" s="17" customFormat="1" ht="51">
      <c r="A24" s="14" t="s">
        <v>35</v>
      </c>
      <c r="B24" s="15" t="s">
        <v>40</v>
      </c>
      <c r="C24" s="16">
        <v>117585.8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</row>
    <row r="25" spans="1:10" s="17" customFormat="1" ht="63.75">
      <c r="A25" s="14" t="s">
        <v>36</v>
      </c>
      <c r="B25" s="15" t="s">
        <v>41</v>
      </c>
      <c r="C25" s="16">
        <v>117585.8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</row>
    <row r="26" spans="1:10" ht="31.5">
      <c r="A26" s="6" t="s">
        <v>34</v>
      </c>
      <c r="B26" s="5" t="s">
        <v>31</v>
      </c>
      <c r="C26" s="10">
        <v>-4274.1000000000004</v>
      </c>
      <c r="D26" s="10">
        <v>4708.7</v>
      </c>
      <c r="E26" s="10">
        <v>-11151.5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</row>
    <row r="27" spans="1:10" ht="63">
      <c r="A27" s="4" t="s">
        <v>23</v>
      </c>
      <c r="B27" s="5" t="s">
        <v>24</v>
      </c>
      <c r="C27" s="10">
        <v>202485.8</v>
      </c>
      <c r="D27" s="10">
        <v>60000</v>
      </c>
      <c r="E27" s="10">
        <v>42000</v>
      </c>
      <c r="F27" s="10">
        <v>66810</v>
      </c>
      <c r="G27" s="10">
        <v>81810</v>
      </c>
      <c r="H27" s="10">
        <v>81810</v>
      </c>
      <c r="I27" s="10">
        <v>81810</v>
      </c>
      <c r="J27" s="10">
        <v>81810</v>
      </c>
    </row>
    <row r="28" spans="1:10" ht="15.75">
      <c r="A28" s="3"/>
    </row>
    <row r="135" spans="1:1">
      <c r="A135" s="1"/>
    </row>
  </sheetData>
  <mergeCells count="10">
    <mergeCell ref="A4:J4"/>
    <mergeCell ref="A5:J5"/>
    <mergeCell ref="E2:J2"/>
    <mergeCell ref="E1:J1"/>
    <mergeCell ref="A7:A8"/>
    <mergeCell ref="B7:B8"/>
    <mergeCell ref="C7:C8"/>
    <mergeCell ref="D7:D8"/>
    <mergeCell ref="E7:E8"/>
    <mergeCell ref="F7:J7"/>
  </mergeCells>
  <pageMargins left="0.78740157480314965" right="0.39370078740157483" top="1.3779527559055118" bottom="0.78740157480314965" header="0.31496062992125984" footer="0.31496062992125984"/>
  <pageSetup paperSize="9" scale="5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2017-11-13T10:08:50Z</dcterms:modified>
</cp:coreProperties>
</file>